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  <sheet name="Blad2" sheetId="2" state="visible" r:id="rId4"/>
    <sheet name="Blad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<sst xmlns="http://schemas.openxmlformats.org/spreadsheetml/2006/main" count="189" uniqueCount="89">
  <si>
    <t xml:space="preserve"> </t>
  </si>
  <si>
    <t xml:space="preserve">LUFTKAMPEN </t>
  </si>
  <si>
    <t xml:space="preserve">Klass A</t>
  </si>
  <si>
    <t xml:space="preserve">Omg 1</t>
  </si>
  <si>
    <t xml:space="preserve">Omg 2</t>
  </si>
  <si>
    <t xml:space="preserve">Omg 3</t>
  </si>
  <si>
    <t xml:space="preserve">Omg 4</t>
  </si>
  <si>
    <t xml:space="preserve">Omg 5</t>
  </si>
  <si>
    <t xml:space="preserve">Slutres</t>
  </si>
  <si>
    <t xml:space="preserve">Vilda Kronqvist</t>
  </si>
  <si>
    <t xml:space="preserve">Lönsboda</t>
  </si>
  <si>
    <t xml:space="preserve">Paulas Jurksa</t>
  </si>
  <si>
    <t xml:space="preserve">Minna Erlandsson</t>
  </si>
  <si>
    <t xml:space="preserve">Elsa Johansson</t>
  </si>
  <si>
    <t xml:space="preserve">Aaron Svanberg</t>
  </si>
  <si>
    <t xml:space="preserve">Ian Svärd</t>
  </si>
  <si>
    <t xml:space="preserve">Vinslöv</t>
  </si>
  <si>
    <t xml:space="preserve">Timo Olaussson-E</t>
  </si>
  <si>
    <t xml:space="preserve">Tindra Smestu</t>
  </si>
  <si>
    <t xml:space="preserve">Willow Almqvist</t>
  </si>
  <si>
    <t xml:space="preserve">Emil Clarinsson</t>
  </si>
  <si>
    <t xml:space="preserve">Wilton Årcen</t>
  </si>
  <si>
    <t xml:space="preserve">Kevin Ström</t>
  </si>
  <si>
    <t xml:space="preserve">Kristianstad</t>
  </si>
  <si>
    <t xml:space="preserve">Vincent Svärd</t>
  </si>
  <si>
    <t xml:space="preserve">Algot Borgström</t>
  </si>
  <si>
    <t xml:space="preserve">Albin Johansson</t>
  </si>
  <si>
    <t xml:space="preserve">Leo Rundkvist</t>
  </si>
  <si>
    <t xml:space="preserve">Jack Skog</t>
  </si>
  <si>
    <t xml:space="preserve">August Jönsson</t>
  </si>
  <si>
    <t xml:space="preserve">Ljungbyhed</t>
  </si>
  <si>
    <t xml:space="preserve">Elna Johnsson</t>
  </si>
  <si>
    <t xml:space="preserve">Elicia Anjestål</t>
  </si>
  <si>
    <t xml:space="preserve">Bon Robertsson/Fors</t>
  </si>
  <si>
    <t xml:space="preserve">Vidar Svensson</t>
  </si>
  <si>
    <t xml:space="preserve">Nicole Kala Ostroiwska</t>
  </si>
  <si>
    <t xml:space="preserve">Klippan</t>
  </si>
  <si>
    <t xml:space="preserve">Kevin Holmberg</t>
  </si>
  <si>
    <t xml:space="preserve">Felicia Ekborg</t>
  </si>
  <si>
    <t xml:space="preserve">Dima Kobrakow</t>
  </si>
  <si>
    <t xml:space="preserve">Danny Lee</t>
  </si>
  <si>
    <t xml:space="preserve">Roxanna Kala Ostrowska</t>
  </si>
  <si>
    <t xml:space="preserve">  </t>
  </si>
  <si>
    <t xml:space="preserve">Klass B</t>
  </si>
  <si>
    <t xml:space="preserve">Slutres.</t>
  </si>
  <si>
    <t xml:space="preserve">Nova Möllerstedt</t>
  </si>
  <si>
    <t xml:space="preserve">Amanda Persson</t>
  </si>
  <si>
    <t xml:space="preserve">Jenny Reinholdz</t>
  </si>
  <si>
    <t xml:space="preserve">Milton Haugen</t>
  </si>
  <si>
    <t xml:space="preserve">Emil Randau</t>
  </si>
  <si>
    <t xml:space="preserve">Julia Dyverdahl</t>
  </si>
  <si>
    <t xml:space="preserve">Clara Clarinsson</t>
  </si>
  <si>
    <t xml:space="preserve">Alexandra Kedzierska</t>
  </si>
  <si>
    <t xml:space="preserve">Frans Thor</t>
  </si>
  <si>
    <t xml:space="preserve">Astrid Rosdahl</t>
  </si>
  <si>
    <t xml:space="preserve">Martti Ojala</t>
  </si>
  <si>
    <t xml:space="preserve">Aron Ferrington</t>
  </si>
  <si>
    <t xml:space="preserve">Alf Levin</t>
  </si>
  <si>
    <t xml:space="preserve">Felicia Nilsson</t>
  </si>
  <si>
    <t xml:space="preserve">Klass C</t>
  </si>
  <si>
    <t xml:space="preserve">Omg 3 </t>
  </si>
  <si>
    <t xml:space="preserve">Stefan Backman</t>
  </si>
  <si>
    <t xml:space="preserve">Mikael Larsson</t>
  </si>
  <si>
    <t xml:space="preserve">Tommy Andersen</t>
  </si>
  <si>
    <t xml:space="preserve">Saga Rosdahl</t>
  </si>
  <si>
    <t xml:space="preserve">Malena Dyverdahl</t>
  </si>
  <si>
    <t xml:space="preserve">Anders Wall</t>
  </si>
  <si>
    <t xml:space="preserve">Pia Larsson</t>
  </si>
  <si>
    <t xml:space="preserve">Bengt Eriksson</t>
  </si>
  <si>
    <t xml:space="preserve">Wiliam Sandell</t>
  </si>
  <si>
    <t xml:space="preserve">Conny Nilsson</t>
  </si>
  <si>
    <t xml:space="preserve">Maya Kjellsdotter</t>
  </si>
  <si>
    <t xml:space="preserve">Sylvia Pedersen-Nilsson</t>
  </si>
  <si>
    <t xml:space="preserve">Sofie Paulsson</t>
  </si>
  <si>
    <t xml:space="preserve">Lars Gustavsson</t>
  </si>
  <si>
    <t xml:space="preserve">Jan Gustavsson</t>
  </si>
  <si>
    <t xml:space="preserve">Lasse Amnestål</t>
  </si>
  <si>
    <t xml:space="preserve">Bengt Frisk</t>
  </si>
  <si>
    <t xml:space="preserve"> Andreas Möllerstedt</t>
  </si>
  <si>
    <t xml:space="preserve">Björn Svensson</t>
  </si>
  <si>
    <t xml:space="preserve">Laya Nilsonius</t>
  </si>
  <si>
    <t xml:space="preserve">LAG</t>
  </si>
  <si>
    <t xml:space="preserve">Vinslöv 1, klass A</t>
  </si>
  <si>
    <t xml:space="preserve">Klippan   </t>
  </si>
  <si>
    <t xml:space="preserve">Klippan 1</t>
  </si>
  <si>
    <t xml:space="preserve">Klippan 2</t>
  </si>
  <si>
    <t xml:space="preserve">Ramsjö</t>
  </si>
  <si>
    <t xml:space="preserve">Örkelljunga 2025-03-11</t>
  </si>
  <si>
    <t xml:space="preserve">Sven Olof Sandberg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</si>
</sst>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AR BLANCA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104857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J67" activeCellId="0" sqref="J67"/>
    </sheetView>
  </sheetViews>
  <sheetFormatPr defaultColWidth="11.58984375" defaultRowHeight="14.65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22.34"/>
    <col collapsed="false" customWidth="true" hidden="false" outlineLevel="0" max="3" min="3" style="1" width="11.25"/>
    <col collapsed="false" customWidth="true" hidden="false" outlineLevel="0" max="4" min="4" style="1" width="9.52"/>
    <col collapsed="false" customWidth="true" hidden="false" outlineLevel="0" max="5" min="5" style="1" width="8.3"/>
    <col collapsed="false" customWidth="true" hidden="false" outlineLevel="0" max="6" min="6" style="1" width="7.16"/>
    <col collapsed="false" customWidth="true" hidden="false" outlineLevel="0" max="7" min="7" style="1" width="6.7"/>
    <col collapsed="false" customWidth="true" hidden="false" outlineLevel="0" max="8" min="8" style="1" width="7.83"/>
    <col collapsed="false" customWidth="true" hidden="false" outlineLevel="0" max="64" min="9" style="1" width="9.06"/>
  </cols>
  <sheetData>
    <row r="2" customFormat="false" ht="22.05" hidden="false" customHeight="false" outlineLevel="0" collapsed="false">
      <c r="B2" s="2" t="s">
        <v>0</v>
      </c>
    </row>
    <row r="3" customFormat="false" ht="22.05" hidden="false" customHeight="false" outlineLevel="0" collapsed="false">
      <c r="A3" s="2" t="s">
        <v>0</v>
      </c>
      <c r="B3" s="2" t="s">
        <v>1</v>
      </c>
      <c r="D3" s="2" t="n">
        <v>2024</v>
      </c>
      <c r="E3" s="2" t="n">
        <v>2025</v>
      </c>
      <c r="G3" s="2" t="s">
        <v>0</v>
      </c>
      <c r="H3" s="3" t="s">
        <v>0</v>
      </c>
      <c r="I3" s="3" t="s">
        <v>0</v>
      </c>
    </row>
    <row r="5" customFormat="false" ht="17.35" hidden="false" customHeight="false" outlineLevel="0" collapsed="false">
      <c r="B5" s="4" t="s">
        <v>2</v>
      </c>
      <c r="C5" s="5"/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customFormat="false" ht="14.65" hidden="false" customHeight="false" outlineLevel="0" collapsed="false">
      <c r="A6" s="5" t="n">
        <v>1</v>
      </c>
      <c r="B6" s="5" t="s">
        <v>9</v>
      </c>
      <c r="C6" s="5" t="s">
        <v>10</v>
      </c>
      <c r="D6" s="6" t="n">
        <v>388</v>
      </c>
      <c r="E6" s="6" t="n">
        <v>396</v>
      </c>
      <c r="F6" s="6" t="n">
        <v>394</v>
      </c>
      <c r="G6" s="6" t="n">
        <v>397</v>
      </c>
      <c r="H6" s="6" t="n">
        <v>395</v>
      </c>
      <c r="I6" s="6" t="n">
        <f aca="false">+H6+G6+F6+E6</f>
        <v>1582</v>
      </c>
    </row>
    <row r="7" customFormat="false" ht="14.65" hidden="false" customHeight="false" outlineLevel="0" collapsed="false">
      <c r="A7" s="5" t="n">
        <v>2</v>
      </c>
      <c r="B7" s="5" t="s">
        <v>11</v>
      </c>
      <c r="C7" s="5" t="s">
        <v>10</v>
      </c>
      <c r="D7" s="6" t="n">
        <v>392</v>
      </c>
      <c r="E7" s="6" t="n">
        <v>393</v>
      </c>
      <c r="F7" s="6" t="n">
        <v>393</v>
      </c>
      <c r="G7" s="6" t="n">
        <v>393</v>
      </c>
      <c r="H7" s="6" t="n">
        <v>394</v>
      </c>
      <c r="I7" s="6" t="n">
        <f aca="false">+H7+G7+F7+E7</f>
        <v>1573</v>
      </c>
    </row>
    <row r="8" customFormat="false" ht="14.65" hidden="false" customHeight="false" outlineLevel="0" collapsed="false">
      <c r="A8" s="5" t="n">
        <v>3</v>
      </c>
      <c r="B8" s="5" t="s">
        <v>12</v>
      </c>
      <c r="C8" s="5" t="s">
        <v>10</v>
      </c>
      <c r="D8" s="6" t="n">
        <v>390</v>
      </c>
      <c r="E8" s="6" t="n">
        <v>395</v>
      </c>
      <c r="F8" s="6" t="n">
        <v>391</v>
      </c>
      <c r="G8" s="6" t="n">
        <v>395</v>
      </c>
      <c r="H8" s="6" t="n">
        <v>391</v>
      </c>
      <c r="I8" s="6" t="n">
        <f aca="false">+H8+G8+F8+E8</f>
        <v>1572</v>
      </c>
    </row>
    <row r="9" customFormat="false" ht="14.65" hidden="false" customHeight="false" outlineLevel="0" collapsed="false">
      <c r="A9" s="5" t="n">
        <v>4</v>
      </c>
      <c r="B9" s="7" t="s">
        <v>13</v>
      </c>
      <c r="C9" s="5" t="s">
        <v>10</v>
      </c>
      <c r="D9" s="6" t="n">
        <v>380</v>
      </c>
      <c r="E9" s="6" t="n">
        <v>384</v>
      </c>
      <c r="F9" s="6" t="n">
        <v>377</v>
      </c>
      <c r="G9" s="6" t="n">
        <v>387</v>
      </c>
      <c r="H9" s="6" t="n">
        <v>389</v>
      </c>
      <c r="I9" s="6" t="n">
        <f aca="false">+H9+G9+E9+D9</f>
        <v>1540</v>
      </c>
    </row>
    <row r="10" customFormat="false" ht="14.65" hidden="false" customHeight="false" outlineLevel="0" collapsed="false">
      <c r="A10" s="5" t="n">
        <v>5</v>
      </c>
      <c r="B10" s="5" t="s">
        <v>14</v>
      </c>
      <c r="C10" s="5" t="s">
        <v>10</v>
      </c>
      <c r="D10" s="6" t="n">
        <v>385</v>
      </c>
      <c r="E10" s="6" t="n">
        <v>386</v>
      </c>
      <c r="F10" s="6" t="n">
        <v>381</v>
      </c>
      <c r="G10" s="6" t="n">
        <v>381</v>
      </c>
      <c r="H10" s="6" t="n">
        <v>381</v>
      </c>
      <c r="I10" s="6" t="n">
        <f aca="false">+G10+F10+E10+D10</f>
        <v>1533</v>
      </c>
    </row>
    <row r="11" customFormat="false" ht="14.65" hidden="false" customHeight="false" outlineLevel="0" collapsed="false">
      <c r="A11" s="5" t="n">
        <v>6</v>
      </c>
      <c r="B11" s="7" t="s">
        <v>15</v>
      </c>
      <c r="C11" s="5" t="s">
        <v>16</v>
      </c>
      <c r="D11" s="6" t="n">
        <v>380</v>
      </c>
      <c r="E11" s="6" t="n">
        <v>383</v>
      </c>
      <c r="F11" s="6" t="n">
        <v>379</v>
      </c>
      <c r="G11" s="6" t="n">
        <v>373</v>
      </c>
      <c r="H11" s="6" t="n">
        <v>387</v>
      </c>
      <c r="I11" s="6" t="n">
        <f aca="false">+H11+F11+E11+D11</f>
        <v>1529</v>
      </c>
    </row>
    <row r="12" customFormat="false" ht="14.65" hidden="false" customHeight="false" outlineLevel="0" collapsed="false">
      <c r="A12" s="1" t="n">
        <v>7</v>
      </c>
      <c r="B12" s="6" t="s">
        <v>17</v>
      </c>
      <c r="C12" s="6" t="s">
        <v>10</v>
      </c>
      <c r="D12" s="6" t="n">
        <v>375</v>
      </c>
      <c r="E12" s="6" t="n">
        <v>375</v>
      </c>
      <c r="F12" s="6" t="n">
        <v>379</v>
      </c>
      <c r="G12" s="6" t="n">
        <v>381</v>
      </c>
      <c r="H12" s="6" t="n">
        <v>380</v>
      </c>
      <c r="I12" s="6" t="n">
        <f aca="false">+H12+G12+F12+E12</f>
        <v>1515</v>
      </c>
    </row>
    <row r="13" customFormat="false" ht="14.65" hidden="false" customHeight="false" outlineLevel="0" collapsed="false">
      <c r="A13" s="1" t="n">
        <v>8</v>
      </c>
      <c r="B13" s="6" t="s">
        <v>18</v>
      </c>
      <c r="C13" s="6" t="s">
        <v>16</v>
      </c>
      <c r="D13" s="6" t="n">
        <v>379</v>
      </c>
      <c r="E13" s="6" t="n">
        <v>382</v>
      </c>
      <c r="F13" s="6" t="n">
        <v>376</v>
      </c>
      <c r="G13" s="6" t="n">
        <v>363</v>
      </c>
      <c r="H13" s="6" t="n">
        <v>377</v>
      </c>
      <c r="I13" s="6" t="n">
        <f aca="false">+H13+F13+E13+D13</f>
        <v>1514</v>
      </c>
    </row>
    <row r="14" customFormat="false" ht="14.65" hidden="false" customHeight="false" outlineLevel="0" collapsed="false">
      <c r="A14" s="1" t="n">
        <v>9</v>
      </c>
      <c r="B14" s="6" t="s">
        <v>19</v>
      </c>
      <c r="C14" s="6" t="s">
        <v>10</v>
      </c>
      <c r="D14" s="6" t="n">
        <v>376</v>
      </c>
      <c r="E14" s="6" t="n">
        <v>375</v>
      </c>
      <c r="F14" s="6" t="n">
        <v>372</v>
      </c>
      <c r="G14" s="6" t="n">
        <v>381</v>
      </c>
      <c r="H14" s="6" t="n">
        <v>380</v>
      </c>
      <c r="I14" s="6" t="n">
        <f aca="false">+H14+G14+E14+D14</f>
        <v>1512</v>
      </c>
    </row>
    <row r="15" customFormat="false" ht="14.65" hidden="false" customHeight="false" outlineLevel="0" collapsed="false">
      <c r="A15" s="1" t="n">
        <v>10</v>
      </c>
      <c r="B15" s="6" t="s">
        <v>20</v>
      </c>
      <c r="C15" s="6" t="s">
        <v>16</v>
      </c>
      <c r="D15" s="6" t="n">
        <v>365</v>
      </c>
      <c r="E15" s="6" t="n">
        <v>373</v>
      </c>
      <c r="F15" s="6" t="n">
        <v>384</v>
      </c>
      <c r="G15" s="6" t="n">
        <v>378</v>
      </c>
      <c r="H15" s="6" t="n">
        <v>372</v>
      </c>
      <c r="I15" s="6" t="n">
        <f aca="false">+H15+G15+F15+E15</f>
        <v>1507</v>
      </c>
    </row>
    <row r="16" customFormat="false" ht="14.65" hidden="false" customHeight="false" outlineLevel="0" collapsed="false">
      <c r="A16" s="1" t="n">
        <v>11</v>
      </c>
      <c r="B16" s="6" t="s">
        <v>21</v>
      </c>
      <c r="C16" s="6" t="s">
        <v>16</v>
      </c>
      <c r="D16" s="6" t="n">
        <v>359</v>
      </c>
      <c r="E16" s="6" t="n">
        <v>372</v>
      </c>
      <c r="F16" s="6" t="n">
        <v>379</v>
      </c>
      <c r="G16" s="6" t="n">
        <v>369</v>
      </c>
      <c r="H16" s="6" t="n">
        <v>380</v>
      </c>
      <c r="I16" s="6" t="n">
        <f aca="false">+H16+G16+F16+E16</f>
        <v>1500</v>
      </c>
    </row>
    <row r="17" customFormat="false" ht="14.65" hidden="false" customHeight="false" outlineLevel="0" collapsed="false">
      <c r="A17" s="1" t="n">
        <v>12</v>
      </c>
      <c r="B17" s="6" t="s">
        <v>22</v>
      </c>
      <c r="C17" s="6" t="s">
        <v>23</v>
      </c>
      <c r="D17" s="6" t="n">
        <v>363</v>
      </c>
      <c r="E17" s="6" t="n">
        <v>365</v>
      </c>
      <c r="F17" s="6" t="n">
        <v>381</v>
      </c>
      <c r="G17" s="6" t="n">
        <v>375</v>
      </c>
      <c r="H17" s="6" t="n">
        <v>373</v>
      </c>
      <c r="I17" s="6" t="n">
        <f aca="false">+H17+G17+F17+E17</f>
        <v>1494</v>
      </c>
    </row>
    <row r="18" customFormat="false" ht="14.65" hidden="false" customHeight="false" outlineLevel="0" collapsed="false">
      <c r="A18" s="1" t="n">
        <v>13</v>
      </c>
      <c r="B18" s="6" t="s">
        <v>24</v>
      </c>
      <c r="C18" s="6" t="s">
        <v>16</v>
      </c>
      <c r="D18" s="6" t="n">
        <v>367</v>
      </c>
      <c r="E18" s="6" t="n">
        <v>369</v>
      </c>
      <c r="F18" s="6" t="n">
        <v>369</v>
      </c>
      <c r="G18" s="6" t="n">
        <v>368</v>
      </c>
      <c r="H18" s="6" t="n">
        <v>360</v>
      </c>
      <c r="I18" s="6" t="n">
        <f aca="false">+G18+F18+E18+D18</f>
        <v>1473</v>
      </c>
    </row>
    <row r="19" customFormat="false" ht="14.65" hidden="false" customHeight="false" outlineLevel="0" collapsed="false">
      <c r="A19" s="1" t="n">
        <v>14</v>
      </c>
      <c r="B19" s="6" t="s">
        <v>25</v>
      </c>
      <c r="C19" s="6" t="s">
        <v>10</v>
      </c>
      <c r="D19" s="6" t="n">
        <v>348</v>
      </c>
      <c r="E19" s="6" t="n">
        <v>364</v>
      </c>
      <c r="F19" s="6" t="n">
        <v>356</v>
      </c>
      <c r="G19" s="6" t="n">
        <v>356</v>
      </c>
      <c r="H19" s="6" t="n">
        <v>375</v>
      </c>
      <c r="I19" s="6" t="n">
        <f aca="false">+H19+G19+F19+E19</f>
        <v>1451</v>
      </c>
    </row>
    <row r="20" customFormat="false" ht="14.65" hidden="false" customHeight="false" outlineLevel="0" collapsed="false">
      <c r="A20" s="1" t="n">
        <v>15</v>
      </c>
      <c r="B20" s="6" t="s">
        <v>26</v>
      </c>
      <c r="C20" s="6" t="s">
        <v>16</v>
      </c>
      <c r="D20" s="6" t="n">
        <v>315</v>
      </c>
      <c r="E20" s="6" t="n">
        <v>344</v>
      </c>
      <c r="F20" s="6" t="n">
        <v>369</v>
      </c>
      <c r="G20" s="6" t="n">
        <v>365</v>
      </c>
      <c r="H20" s="6" t="n">
        <v>367</v>
      </c>
      <c r="I20" s="6" t="n">
        <f aca="false">+H20+G20+F20+E20</f>
        <v>1445</v>
      </c>
    </row>
    <row r="21" customFormat="false" ht="14.65" hidden="false" customHeight="false" outlineLevel="0" collapsed="false">
      <c r="A21" s="1" t="n">
        <v>16</v>
      </c>
      <c r="B21" s="6" t="s">
        <v>27</v>
      </c>
      <c r="C21" s="6" t="s">
        <v>23</v>
      </c>
      <c r="D21" s="6" t="n">
        <v>367</v>
      </c>
      <c r="E21" s="6" t="n">
        <v>313</v>
      </c>
      <c r="F21" s="6" t="n">
        <v>344</v>
      </c>
      <c r="G21" s="6" t="n">
        <v>355</v>
      </c>
      <c r="H21" s="6" t="n">
        <v>346</v>
      </c>
      <c r="I21" s="6" t="n">
        <f aca="false">+H21+G21+F21+D21</f>
        <v>1412</v>
      </c>
    </row>
    <row r="22" customFormat="false" ht="14.65" hidden="false" customHeight="false" outlineLevel="0" collapsed="false">
      <c r="A22" s="1" t="n">
        <v>17</v>
      </c>
      <c r="B22" s="6" t="s">
        <v>28</v>
      </c>
      <c r="C22" s="6" t="s">
        <v>10</v>
      </c>
      <c r="D22" s="6" t="n">
        <v>352</v>
      </c>
      <c r="E22" s="6" t="n">
        <v>334</v>
      </c>
      <c r="F22" s="6" t="n">
        <v>336</v>
      </c>
      <c r="G22" s="6" t="n">
        <v>350</v>
      </c>
      <c r="H22" s="6" t="n">
        <v>360</v>
      </c>
      <c r="I22" s="6" t="n">
        <f aca="false">+H22+G22+F22+D22</f>
        <v>1398</v>
      </c>
    </row>
    <row r="23" customFormat="false" ht="14.65" hidden="false" customHeight="false" outlineLevel="0" collapsed="false">
      <c r="A23" s="1" t="n">
        <v>18</v>
      </c>
      <c r="B23" s="6" t="s">
        <v>29</v>
      </c>
      <c r="C23" s="6" t="s">
        <v>30</v>
      </c>
      <c r="D23" s="6" t="n">
        <v>317</v>
      </c>
      <c r="E23" s="6" t="n">
        <v>358</v>
      </c>
      <c r="F23" s="6" t="n">
        <v>349</v>
      </c>
      <c r="G23" s="6" t="n">
        <v>331</v>
      </c>
      <c r="H23" s="6" t="n">
        <v>337</v>
      </c>
      <c r="I23" s="6" t="n">
        <f aca="false">+H23+G23+F23+E23</f>
        <v>1375</v>
      </c>
    </row>
    <row r="24" customFormat="false" ht="14.65" hidden="false" customHeight="false" outlineLevel="0" collapsed="false">
      <c r="A24" s="1" t="n">
        <v>19</v>
      </c>
      <c r="B24" s="6" t="s">
        <v>31</v>
      </c>
      <c r="C24" s="6" t="s">
        <v>16</v>
      </c>
      <c r="D24" s="6" t="n">
        <v>0</v>
      </c>
      <c r="E24" s="6" t="n">
        <v>301</v>
      </c>
      <c r="F24" s="6" t="n">
        <v>348</v>
      </c>
      <c r="G24" s="6" t="n">
        <v>354</v>
      </c>
      <c r="H24" s="6" t="n">
        <v>369</v>
      </c>
      <c r="I24" s="6" t="n">
        <f aca="false">SUM(D24:H24)</f>
        <v>1372</v>
      </c>
    </row>
    <row r="25" customFormat="false" ht="14.65" hidden="false" customHeight="false" outlineLevel="0" collapsed="false">
      <c r="A25" s="1" t="n">
        <v>20</v>
      </c>
      <c r="B25" s="6" t="s">
        <v>32</v>
      </c>
      <c r="C25" s="6" t="s">
        <v>23</v>
      </c>
      <c r="D25" s="6" t="n">
        <v>332</v>
      </c>
      <c r="E25" s="6" t="n">
        <v>335</v>
      </c>
      <c r="F25" s="6" t="n">
        <v>344</v>
      </c>
      <c r="G25" s="6" t="n">
        <v>347</v>
      </c>
      <c r="H25" s="6" t="n">
        <v>307</v>
      </c>
      <c r="I25" s="6" t="n">
        <f aca="false">+G25+F25+E25+D25</f>
        <v>1358</v>
      </c>
    </row>
    <row r="26" customFormat="false" ht="14.65" hidden="false" customHeight="false" outlineLevel="0" collapsed="false">
      <c r="A26" s="1" t="n">
        <v>21</v>
      </c>
      <c r="B26" s="6" t="s">
        <v>33</v>
      </c>
      <c r="C26" s="6" t="s">
        <v>10</v>
      </c>
      <c r="D26" s="6" t="n">
        <v>353</v>
      </c>
      <c r="E26" s="6" t="n">
        <v>328</v>
      </c>
      <c r="F26" s="6" t="n">
        <v>328</v>
      </c>
      <c r="G26" s="6" t="n">
        <v>328</v>
      </c>
      <c r="H26" s="6" t="n">
        <v>338</v>
      </c>
      <c r="I26" s="6" t="n">
        <f aca="false">+H26+G26+F26+D26</f>
        <v>1347</v>
      </c>
    </row>
    <row r="27" customFormat="false" ht="14.65" hidden="false" customHeight="false" outlineLevel="0" collapsed="false">
      <c r="A27" s="1" t="n">
        <v>22</v>
      </c>
      <c r="B27" s="6" t="s">
        <v>34</v>
      </c>
      <c r="C27" s="6" t="s">
        <v>23</v>
      </c>
      <c r="D27" s="6" t="n">
        <v>301</v>
      </c>
      <c r="E27" s="6" t="n">
        <v>298</v>
      </c>
      <c r="F27" s="6" t="n">
        <v>306</v>
      </c>
      <c r="G27" s="6" t="n">
        <v>330</v>
      </c>
      <c r="H27" s="6" t="n">
        <v>302</v>
      </c>
      <c r="I27" s="6" t="n">
        <f aca="false">+H27+G27+F27+D27</f>
        <v>1239</v>
      </c>
    </row>
    <row r="28" customFormat="false" ht="14.65" hidden="false" customHeight="false" outlineLevel="0" collapsed="false">
      <c r="A28" s="1" t="n">
        <v>23</v>
      </c>
      <c r="B28" s="6" t="s">
        <v>35</v>
      </c>
      <c r="C28" s="6" t="s">
        <v>36</v>
      </c>
      <c r="D28" s="6" t="n">
        <v>383</v>
      </c>
      <c r="E28" s="6" t="n">
        <v>386</v>
      </c>
      <c r="F28" s="6" t="n">
        <v>377</v>
      </c>
      <c r="G28" s="6" t="n">
        <v>0</v>
      </c>
      <c r="H28" s="6" t="n">
        <v>0</v>
      </c>
      <c r="I28" s="6" t="n">
        <f aca="false">SUM(D28:H28)</f>
        <v>1146</v>
      </c>
    </row>
    <row r="29" customFormat="false" ht="14.65" hidden="false" customHeight="false" outlineLevel="0" collapsed="false">
      <c r="A29" s="1" t="n">
        <v>24</v>
      </c>
      <c r="B29" s="6" t="s">
        <v>37</v>
      </c>
      <c r="C29" s="6" t="s">
        <v>16</v>
      </c>
      <c r="D29" s="6" t="n">
        <v>0</v>
      </c>
      <c r="E29" s="6" t="n">
        <v>357</v>
      </c>
      <c r="F29" s="6" t="n">
        <v>355</v>
      </c>
      <c r="G29" s="6" t="n">
        <v>0</v>
      </c>
      <c r="H29" s="6" t="n">
        <v>365</v>
      </c>
      <c r="I29" s="6" t="n">
        <f aca="false">SUM(D29:H29)</f>
        <v>1077</v>
      </c>
    </row>
    <row r="30" customFormat="false" ht="14.65" hidden="false" customHeight="false" outlineLevel="0" collapsed="false">
      <c r="A30" s="1" t="n">
        <v>25</v>
      </c>
      <c r="B30" s="6" t="s">
        <v>38</v>
      </c>
      <c r="C30" s="6" t="s">
        <v>10</v>
      </c>
      <c r="D30" s="6" t="n">
        <v>332</v>
      </c>
      <c r="E30" s="6" t="n">
        <v>349</v>
      </c>
      <c r="F30" s="6" t="n">
        <v>378</v>
      </c>
      <c r="G30" s="6" t="n">
        <v>0</v>
      </c>
      <c r="H30" s="6" t="n">
        <v>0</v>
      </c>
      <c r="I30" s="6" t="n">
        <f aca="false">SUM(D30:H30)</f>
        <v>1059</v>
      </c>
    </row>
    <row r="31" customFormat="false" ht="14.65" hidden="false" customHeight="false" outlineLevel="0" collapsed="false">
      <c r="A31" s="1" t="n">
        <v>26</v>
      </c>
      <c r="B31" s="6" t="s">
        <v>39</v>
      </c>
      <c r="C31" s="6" t="s">
        <v>10</v>
      </c>
      <c r="D31" s="6" t="n">
        <v>339</v>
      </c>
      <c r="E31" s="6" t="n">
        <v>337</v>
      </c>
      <c r="F31" s="6" t="n">
        <v>337</v>
      </c>
      <c r="G31" s="6" t="n">
        <v>0</v>
      </c>
      <c r="H31" s="6" t="n">
        <v>0</v>
      </c>
      <c r="I31" s="6" t="n">
        <f aca="false">SUM(D31:H31)</f>
        <v>1013</v>
      </c>
    </row>
    <row r="32" customFormat="false" ht="14.65" hidden="false" customHeight="false" outlineLevel="0" collapsed="false">
      <c r="A32" s="1" t="n">
        <v>27</v>
      </c>
      <c r="B32" s="6" t="s">
        <v>40</v>
      </c>
      <c r="C32" s="6" t="s">
        <v>10</v>
      </c>
      <c r="D32" s="6" t="n">
        <v>332</v>
      </c>
      <c r="E32" s="6" t="n">
        <v>337</v>
      </c>
      <c r="F32" s="6" t="n">
        <v>344</v>
      </c>
      <c r="G32" s="6" t="n">
        <v>0</v>
      </c>
      <c r="H32" s="6" t="n">
        <v>0</v>
      </c>
      <c r="I32" s="6" t="n">
        <f aca="false">+D32+E32+F32+G32+H32</f>
        <v>1013</v>
      </c>
    </row>
    <row r="33" customFormat="false" ht="14.65" hidden="false" customHeight="false" outlineLevel="0" collapsed="false">
      <c r="A33" s="1" t="n">
        <v>28</v>
      </c>
      <c r="B33" s="6" t="s">
        <v>41</v>
      </c>
      <c r="C33" s="6" t="s">
        <v>36</v>
      </c>
      <c r="D33" s="6" t="n">
        <v>386</v>
      </c>
      <c r="E33" s="6" t="n">
        <v>0</v>
      </c>
      <c r="F33" s="6" t="n">
        <v>367</v>
      </c>
      <c r="G33" s="6" t="n">
        <v>0</v>
      </c>
      <c r="H33" s="6" t="n">
        <v>0</v>
      </c>
      <c r="I33" s="6" t="n">
        <f aca="false">SUM(D33:H33)</f>
        <v>753</v>
      </c>
    </row>
    <row r="34" customFormat="false" ht="14.65" hidden="false" customHeight="false" outlineLevel="0" collapsed="false">
      <c r="B34" s="6"/>
      <c r="C34" s="6"/>
      <c r="D34" s="6" t="s">
        <v>0</v>
      </c>
      <c r="E34" s="6" t="s">
        <v>0</v>
      </c>
      <c r="F34" s="6" t="s">
        <v>0</v>
      </c>
      <c r="G34" s="6" t="s">
        <v>0</v>
      </c>
      <c r="H34" s="6" t="s">
        <v>0</v>
      </c>
      <c r="I34" s="6" t="s">
        <v>42</v>
      </c>
    </row>
    <row r="35" customFormat="false" ht="17.35" hidden="false" customHeight="false" outlineLevel="0" collapsed="false">
      <c r="B35" s="4" t="s">
        <v>43</v>
      </c>
      <c r="C35" s="5"/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44</v>
      </c>
    </row>
    <row r="36" customFormat="false" ht="14.65" hidden="false" customHeight="false" outlineLevel="0" collapsed="false">
      <c r="A36" s="5" t="n">
        <v>1</v>
      </c>
      <c r="B36" s="5" t="s">
        <v>45</v>
      </c>
      <c r="C36" s="5" t="s">
        <v>30</v>
      </c>
      <c r="D36" s="6" t="n">
        <v>378</v>
      </c>
      <c r="E36" s="6" t="n">
        <v>378</v>
      </c>
      <c r="F36" s="6" t="n">
        <v>373</v>
      </c>
      <c r="G36" s="6" t="n">
        <v>361</v>
      </c>
      <c r="H36" s="6" t="n">
        <v>361</v>
      </c>
      <c r="I36" s="6" t="n">
        <f aca="false">+G36+F36+E36+D36</f>
        <v>1490</v>
      </c>
    </row>
    <row r="37" customFormat="false" ht="14.65" hidden="false" customHeight="false" outlineLevel="0" collapsed="false">
      <c r="A37" s="5" t="n">
        <v>2</v>
      </c>
      <c r="B37" s="5" t="s">
        <v>46</v>
      </c>
      <c r="C37" s="5" t="s">
        <v>30</v>
      </c>
      <c r="D37" s="6" t="n">
        <v>364</v>
      </c>
      <c r="E37" s="6" t="n">
        <v>370</v>
      </c>
      <c r="F37" s="6" t="n">
        <v>365</v>
      </c>
      <c r="G37" s="6" t="n">
        <v>375</v>
      </c>
      <c r="H37" s="6" t="n">
        <v>371</v>
      </c>
      <c r="I37" s="6" t="n">
        <f aca="false">+H37+G37+F37+E37</f>
        <v>1481</v>
      </c>
    </row>
    <row r="38" customFormat="false" ht="14.65" hidden="false" customHeight="false" outlineLevel="0" collapsed="false">
      <c r="A38" s="5" t="n">
        <v>3</v>
      </c>
      <c r="B38" s="5" t="s">
        <v>47</v>
      </c>
      <c r="C38" s="5" t="s">
        <v>30</v>
      </c>
      <c r="D38" s="6" t="n">
        <v>363</v>
      </c>
      <c r="E38" s="6" t="n">
        <v>368</v>
      </c>
      <c r="F38" s="6" t="n">
        <v>0</v>
      </c>
      <c r="G38" s="6" t="n">
        <v>363</v>
      </c>
      <c r="H38" s="6" t="n">
        <v>369</v>
      </c>
      <c r="I38" s="6" t="n">
        <f aca="false">+H38+G38+E38+D38</f>
        <v>1463</v>
      </c>
    </row>
    <row r="39" customFormat="false" ht="14.65" hidden="false" customHeight="false" outlineLevel="0" collapsed="false">
      <c r="A39" s="5" t="n">
        <v>4</v>
      </c>
      <c r="B39" s="7" t="s">
        <v>48</v>
      </c>
      <c r="C39" s="5" t="s">
        <v>36</v>
      </c>
      <c r="D39" s="6" t="n">
        <v>360</v>
      </c>
      <c r="E39" s="6" t="n">
        <v>364</v>
      </c>
      <c r="F39" s="6" t="n">
        <v>0</v>
      </c>
      <c r="G39" s="6" t="n">
        <v>369</v>
      </c>
      <c r="H39" s="6" t="n">
        <v>360</v>
      </c>
      <c r="I39" s="6" t="n">
        <f aca="false">+D39+E39+F39+G39+H39</f>
        <v>1453</v>
      </c>
    </row>
    <row r="40" customFormat="false" ht="14.65" hidden="false" customHeight="false" outlineLevel="0" collapsed="false">
      <c r="A40" s="5" t="n">
        <v>5</v>
      </c>
      <c r="B40" s="5" t="s">
        <v>49</v>
      </c>
      <c r="C40" s="5" t="s">
        <v>23</v>
      </c>
      <c r="D40" s="6" t="n">
        <v>357</v>
      </c>
      <c r="E40" s="6" t="n">
        <v>362</v>
      </c>
      <c r="F40" s="6" t="n">
        <v>360</v>
      </c>
      <c r="G40" s="6" t="n">
        <v>359</v>
      </c>
      <c r="H40" s="6" t="n">
        <v>369</v>
      </c>
      <c r="I40" s="6" t="n">
        <f aca="false">+H40+G40+F40+E40</f>
        <v>1450</v>
      </c>
    </row>
    <row r="41" customFormat="false" ht="14.65" hidden="false" customHeight="false" outlineLevel="0" collapsed="false">
      <c r="A41" s="5" t="n">
        <v>6</v>
      </c>
      <c r="B41" s="5" t="s">
        <v>50</v>
      </c>
      <c r="C41" s="5" t="s">
        <v>36</v>
      </c>
      <c r="D41" s="6" t="n">
        <v>356</v>
      </c>
      <c r="E41" s="6" t="n">
        <v>362</v>
      </c>
      <c r="F41" s="6" t="n">
        <v>364</v>
      </c>
      <c r="G41" s="6" t="n">
        <v>360</v>
      </c>
      <c r="H41" s="6" t="n">
        <v>339</v>
      </c>
      <c r="I41" s="6" t="n">
        <f aca="false">+G41+F41+E41+D41</f>
        <v>1442</v>
      </c>
    </row>
    <row r="42" customFormat="false" ht="14.65" hidden="false" customHeight="false" outlineLevel="0" collapsed="false">
      <c r="A42" s="1" t="n">
        <v>7</v>
      </c>
      <c r="B42" s="8" t="s">
        <v>51</v>
      </c>
      <c r="C42" s="6" t="s">
        <v>16</v>
      </c>
      <c r="D42" s="6" t="n">
        <v>319</v>
      </c>
      <c r="E42" s="6" t="n">
        <v>353</v>
      </c>
      <c r="F42" s="6" t="n">
        <v>353</v>
      </c>
      <c r="G42" s="6" t="n">
        <v>335</v>
      </c>
      <c r="H42" s="6" t="n">
        <v>353</v>
      </c>
      <c r="I42" s="6" t="n">
        <f aca="false">+H42+F42+G42+E42</f>
        <v>1394</v>
      </c>
    </row>
    <row r="43" customFormat="false" ht="14.65" hidden="false" customHeight="false" outlineLevel="0" collapsed="false">
      <c r="A43" s="1" t="n">
        <v>8</v>
      </c>
      <c r="B43" s="6" t="s">
        <v>52</v>
      </c>
      <c r="C43" s="6" t="s">
        <v>36</v>
      </c>
      <c r="D43" s="6" t="n">
        <v>341</v>
      </c>
      <c r="E43" s="6" t="n">
        <v>340</v>
      </c>
      <c r="F43" s="6" t="n">
        <v>343</v>
      </c>
      <c r="G43" s="6" t="n">
        <v>335</v>
      </c>
      <c r="H43" s="6" t="n">
        <v>361</v>
      </c>
      <c r="I43" s="6" t="n">
        <f aca="false">+H43+F43+E43+D43</f>
        <v>1385</v>
      </c>
    </row>
    <row r="44" customFormat="false" ht="14.65" hidden="false" customHeight="false" outlineLevel="0" collapsed="false">
      <c r="A44" s="6" t="n">
        <v>9</v>
      </c>
      <c r="B44" s="6" t="s">
        <v>53</v>
      </c>
      <c r="C44" s="6" t="s">
        <v>16</v>
      </c>
      <c r="D44" s="6" t="n">
        <v>328</v>
      </c>
      <c r="E44" s="6" t="n">
        <v>337</v>
      </c>
      <c r="F44" s="6" t="n">
        <v>349</v>
      </c>
      <c r="G44" s="6" t="n">
        <v>345</v>
      </c>
      <c r="H44" s="6" t="n">
        <v>351</v>
      </c>
      <c r="I44" s="6" t="n">
        <f aca="false">+H44+G44+F44+E44</f>
        <v>1382</v>
      </c>
    </row>
    <row r="45" customFormat="false" ht="14.65" hidden="false" customHeight="false" outlineLevel="0" collapsed="false">
      <c r="A45" s="6" t="n">
        <v>10</v>
      </c>
      <c r="B45" s="6" t="s">
        <v>54</v>
      </c>
      <c r="C45" s="6" t="s">
        <v>30</v>
      </c>
      <c r="D45" s="6" t="n">
        <v>333</v>
      </c>
      <c r="E45" s="6" t="n">
        <v>319</v>
      </c>
      <c r="F45" s="6" t="n">
        <v>344</v>
      </c>
      <c r="G45" s="6" t="n">
        <v>335</v>
      </c>
      <c r="H45" s="6" t="n">
        <v>344</v>
      </c>
      <c r="I45" s="6" t="n">
        <f aca="false">+H45+G45+F45+D45</f>
        <v>1356</v>
      </c>
    </row>
    <row r="46" customFormat="false" ht="14.65" hidden="false" customHeight="false" outlineLevel="0" collapsed="false">
      <c r="A46" s="1" t="n">
        <v>11</v>
      </c>
      <c r="B46" s="6" t="s">
        <v>55</v>
      </c>
      <c r="C46" s="6" t="s">
        <v>16</v>
      </c>
      <c r="D46" s="6" t="n">
        <v>305</v>
      </c>
      <c r="E46" s="6" t="n">
        <v>340</v>
      </c>
      <c r="F46" s="6" t="n">
        <v>322</v>
      </c>
      <c r="G46" s="6" t="n">
        <v>313</v>
      </c>
      <c r="H46" s="6" t="n">
        <v>317</v>
      </c>
      <c r="I46" s="6" t="n">
        <f aca="false">+H46+G46+F46+E46</f>
        <v>1292</v>
      </c>
    </row>
    <row r="47" customFormat="false" ht="14.65" hidden="false" customHeight="false" outlineLevel="0" collapsed="false">
      <c r="A47" s="1" t="n">
        <v>12</v>
      </c>
      <c r="B47" s="6" t="s">
        <v>56</v>
      </c>
      <c r="C47" s="6" t="s">
        <v>16</v>
      </c>
      <c r="D47" s="6" t="n">
        <v>298</v>
      </c>
      <c r="E47" s="6" t="n">
        <v>303</v>
      </c>
      <c r="F47" s="6" t="n">
        <v>300</v>
      </c>
      <c r="G47" s="6" t="n">
        <v>314</v>
      </c>
      <c r="H47" s="6" t="n">
        <v>294</v>
      </c>
      <c r="I47" s="6" t="n">
        <f aca="false">+G47+F47+E47+D47</f>
        <v>1215</v>
      </c>
    </row>
    <row r="48" customFormat="false" ht="14.65" hidden="false" customHeight="false" outlineLevel="0" collapsed="false">
      <c r="A48" s="1" t="n">
        <v>13</v>
      </c>
      <c r="B48" s="6" t="s">
        <v>57</v>
      </c>
      <c r="C48" s="6" t="s">
        <v>10</v>
      </c>
      <c r="D48" s="6" t="n">
        <v>0</v>
      </c>
      <c r="E48" s="6" t="n">
        <v>356</v>
      </c>
      <c r="F48" s="6" t="n">
        <v>0</v>
      </c>
      <c r="G48" s="6" t="n">
        <v>0</v>
      </c>
      <c r="H48" s="6" t="n">
        <v>324</v>
      </c>
      <c r="I48" s="6" t="n">
        <f aca="false">SUM(D48:H48)</f>
        <v>680</v>
      </c>
    </row>
    <row r="49" customFormat="false" ht="14.65" hidden="false" customHeight="false" outlineLevel="0" collapsed="false">
      <c r="A49" s="1" t="n">
        <v>14</v>
      </c>
      <c r="B49" s="6" t="s">
        <v>58</v>
      </c>
      <c r="C49" s="6" t="s">
        <v>36</v>
      </c>
      <c r="D49" s="6" t="n">
        <v>360</v>
      </c>
      <c r="E49" s="6" t="n">
        <v>0</v>
      </c>
      <c r="F49" s="6" t="n">
        <v>0</v>
      </c>
      <c r="G49" s="6" t="n">
        <v>0</v>
      </c>
      <c r="H49" s="6" t="n">
        <v>0</v>
      </c>
      <c r="I49" s="6" t="n">
        <f aca="false">SUM(D49:H49)</f>
        <v>360</v>
      </c>
    </row>
    <row r="50" customFormat="false" ht="14.65" hidden="false" customHeight="false" outlineLevel="0" collapsed="false">
      <c r="B50" s="6"/>
      <c r="C50" s="6"/>
      <c r="D50" s="6"/>
      <c r="E50" s="6"/>
      <c r="F50" s="6"/>
      <c r="G50" s="6"/>
      <c r="H50" s="6"/>
      <c r="I50" s="6"/>
    </row>
    <row r="51" customFormat="false" ht="17.35" hidden="false" customHeight="false" outlineLevel="0" collapsed="false">
      <c r="A51" s="1" t="s">
        <v>0</v>
      </c>
      <c r="B51" s="4" t="s">
        <v>59</v>
      </c>
      <c r="C51" s="5"/>
      <c r="D51" s="3" t="s">
        <v>3</v>
      </c>
      <c r="E51" s="3" t="s">
        <v>4</v>
      </c>
      <c r="F51" s="3" t="s">
        <v>60</v>
      </c>
      <c r="G51" s="3" t="s">
        <v>6</v>
      </c>
      <c r="H51" s="3" t="s">
        <v>7</v>
      </c>
      <c r="I51" s="3" t="s">
        <v>44</v>
      </c>
    </row>
    <row r="52" customFormat="false" ht="14.65" hidden="false" customHeight="false" outlineLevel="0" collapsed="false">
      <c r="A52" s="5" t="n">
        <v>1</v>
      </c>
      <c r="B52" s="5" t="s">
        <v>61</v>
      </c>
      <c r="C52" s="5" t="s">
        <v>36</v>
      </c>
      <c r="D52" s="6" t="n">
        <v>373</v>
      </c>
      <c r="E52" s="6" t="n">
        <v>379</v>
      </c>
      <c r="F52" s="6" t="n">
        <v>374</v>
      </c>
      <c r="G52" s="6" t="n">
        <v>373</v>
      </c>
      <c r="H52" s="6" t="n">
        <v>364</v>
      </c>
      <c r="I52" s="6" t="n">
        <f aca="false">+G52+F52+E52+D52</f>
        <v>1499</v>
      </c>
    </row>
    <row r="53" customFormat="false" ht="14.65" hidden="false" customHeight="false" outlineLevel="0" collapsed="false">
      <c r="A53" s="5" t="n">
        <v>2</v>
      </c>
      <c r="B53" s="5" t="s">
        <v>62</v>
      </c>
      <c r="C53" s="5" t="s">
        <v>23</v>
      </c>
      <c r="D53" s="6" t="n">
        <v>361</v>
      </c>
      <c r="E53" s="6" t="n">
        <v>364</v>
      </c>
      <c r="F53" s="6" t="n">
        <v>365</v>
      </c>
      <c r="G53" s="6" t="n">
        <v>365</v>
      </c>
      <c r="H53" s="6" t="n">
        <v>367</v>
      </c>
      <c r="I53" s="6" t="n">
        <f aca="false">+H53+G53+F53+E53</f>
        <v>1461</v>
      </c>
    </row>
    <row r="54" customFormat="false" ht="14.65" hidden="false" customHeight="false" outlineLevel="0" collapsed="false">
      <c r="A54" s="5" t="n">
        <v>3</v>
      </c>
      <c r="B54" s="7" t="s">
        <v>63</v>
      </c>
      <c r="C54" s="5" t="s">
        <v>36</v>
      </c>
      <c r="D54" s="6" t="n">
        <v>353</v>
      </c>
      <c r="E54" s="6" t="n">
        <v>361</v>
      </c>
      <c r="F54" s="6" t="n">
        <v>362</v>
      </c>
      <c r="G54" s="6" t="n">
        <v>358</v>
      </c>
      <c r="H54" s="6" t="n">
        <v>359</v>
      </c>
      <c r="I54" s="6" t="n">
        <f aca="false">+H54+G54+F54+E54</f>
        <v>1440</v>
      </c>
    </row>
    <row r="55" customFormat="false" ht="14.65" hidden="false" customHeight="false" outlineLevel="0" collapsed="false">
      <c r="A55" s="5" t="n">
        <v>4</v>
      </c>
      <c r="B55" s="5" t="s">
        <v>64</v>
      </c>
      <c r="C55" s="5" t="s">
        <v>30</v>
      </c>
      <c r="D55" s="6" t="n">
        <v>360</v>
      </c>
      <c r="E55" s="6" t="n">
        <v>360</v>
      </c>
      <c r="F55" s="6" t="n">
        <v>355</v>
      </c>
      <c r="G55" s="6" t="n">
        <v>358</v>
      </c>
      <c r="H55" s="6" t="n">
        <v>358</v>
      </c>
      <c r="I55" s="6" t="n">
        <f aca="false">+H55+G55+E55+D55</f>
        <v>1436</v>
      </c>
    </row>
    <row r="56" customFormat="false" ht="14.65" hidden="false" customHeight="false" outlineLevel="0" collapsed="false">
      <c r="A56" s="5" t="n">
        <v>5</v>
      </c>
      <c r="B56" s="5" t="s">
        <v>65</v>
      </c>
      <c r="C56" s="5" t="s">
        <v>36</v>
      </c>
      <c r="D56" s="6" t="n">
        <v>346</v>
      </c>
      <c r="E56" s="6" t="n">
        <v>350</v>
      </c>
      <c r="F56" s="6" t="n">
        <v>356</v>
      </c>
      <c r="G56" s="6" t="n">
        <v>359</v>
      </c>
      <c r="H56" s="6" t="n">
        <v>350</v>
      </c>
      <c r="I56" s="6" t="n">
        <f aca="false">+H56+G56+F56+E56</f>
        <v>1415</v>
      </c>
    </row>
    <row r="57" customFormat="false" ht="14.65" hidden="false" customHeight="false" outlineLevel="0" collapsed="false">
      <c r="A57" s="5" t="n">
        <v>6</v>
      </c>
      <c r="B57" s="5" t="s">
        <v>66</v>
      </c>
      <c r="C57" s="5" t="s">
        <v>30</v>
      </c>
      <c r="D57" s="6" t="n">
        <v>350</v>
      </c>
      <c r="E57" s="6" t="n">
        <v>335</v>
      </c>
      <c r="F57" s="6" t="n">
        <v>340</v>
      </c>
      <c r="G57" s="6" t="n">
        <v>349</v>
      </c>
      <c r="H57" s="6" t="n">
        <v>351</v>
      </c>
      <c r="I57" s="6" t="n">
        <f aca="false">+H57+G57+F57+D57</f>
        <v>1390</v>
      </c>
    </row>
    <row r="58" customFormat="false" ht="14.65" hidden="false" customHeight="false" outlineLevel="0" collapsed="false">
      <c r="A58" s="6" t="n">
        <v>7</v>
      </c>
      <c r="B58" s="6" t="s">
        <v>67</v>
      </c>
      <c r="C58" s="6" t="s">
        <v>23</v>
      </c>
      <c r="D58" s="6" t="n">
        <v>337</v>
      </c>
      <c r="E58" s="6" t="n">
        <v>334</v>
      </c>
      <c r="F58" s="6" t="n">
        <v>354</v>
      </c>
      <c r="G58" s="6" t="n">
        <v>354</v>
      </c>
      <c r="H58" s="6" t="n">
        <v>343</v>
      </c>
      <c r="I58" s="6" t="n">
        <f aca="false">+H58+G58+F58+D58</f>
        <v>1388</v>
      </c>
    </row>
    <row r="59" customFormat="false" ht="14.65" hidden="false" customHeight="false" outlineLevel="0" collapsed="false">
      <c r="A59" s="6" t="n">
        <v>8</v>
      </c>
      <c r="B59" s="6" t="s">
        <v>68</v>
      </c>
      <c r="C59" s="6" t="s">
        <v>30</v>
      </c>
      <c r="D59" s="6" t="n">
        <v>326</v>
      </c>
      <c r="E59" s="6" t="n">
        <v>346</v>
      </c>
      <c r="F59" s="6" t="n">
        <v>337</v>
      </c>
      <c r="G59" s="6" t="n">
        <v>340</v>
      </c>
      <c r="H59" s="6" t="n">
        <v>357</v>
      </c>
      <c r="I59" s="6" t="n">
        <f aca="false">+H59+G59+F59+E59</f>
        <v>1380</v>
      </c>
    </row>
    <row r="60" customFormat="false" ht="14.65" hidden="false" customHeight="false" outlineLevel="0" collapsed="false">
      <c r="A60" s="6" t="n">
        <v>9</v>
      </c>
      <c r="B60" s="6" t="s">
        <v>69</v>
      </c>
      <c r="C60" s="6" t="s">
        <v>36</v>
      </c>
      <c r="D60" s="6" t="n">
        <v>344</v>
      </c>
      <c r="E60" s="6" t="n">
        <v>345</v>
      </c>
      <c r="F60" s="6" t="n">
        <v>341</v>
      </c>
      <c r="G60" s="6" t="n">
        <v>331</v>
      </c>
      <c r="H60" s="6" t="n">
        <v>344</v>
      </c>
      <c r="I60" s="6" t="n">
        <f aca="false">+H60+F60+E60+D60</f>
        <v>1374</v>
      </c>
    </row>
    <row r="61" customFormat="false" ht="14.65" hidden="false" customHeight="false" outlineLevel="0" collapsed="false">
      <c r="A61" s="1" t="n">
        <v>10</v>
      </c>
      <c r="B61" s="6" t="s">
        <v>70</v>
      </c>
      <c r="C61" s="6" t="s">
        <v>30</v>
      </c>
      <c r="D61" s="6" t="n">
        <v>340</v>
      </c>
      <c r="E61" s="6" t="n">
        <v>353</v>
      </c>
      <c r="F61" s="6" t="n">
        <v>341</v>
      </c>
      <c r="G61" s="6" t="n">
        <v>338</v>
      </c>
      <c r="H61" s="6" t="n">
        <v>336</v>
      </c>
      <c r="I61" s="6" t="n">
        <f aca="false">+G61+F61+E61+D61</f>
        <v>1372</v>
      </c>
    </row>
    <row r="62" customFormat="false" ht="14.65" hidden="false" customHeight="false" outlineLevel="0" collapsed="false">
      <c r="A62" s="1" t="n">
        <v>11</v>
      </c>
      <c r="B62" s="6" t="s">
        <v>71</v>
      </c>
      <c r="C62" s="6" t="s">
        <v>16</v>
      </c>
      <c r="D62" s="6" t="n">
        <v>349</v>
      </c>
      <c r="E62" s="6" t="n">
        <v>330</v>
      </c>
      <c r="F62" s="6" t="n">
        <v>310</v>
      </c>
      <c r="G62" s="6" t="n">
        <v>322</v>
      </c>
      <c r="H62" s="6" t="n">
        <v>357</v>
      </c>
      <c r="I62" s="6" t="n">
        <f aca="false">+H62+G62+E62+D62</f>
        <v>1358</v>
      </c>
    </row>
    <row r="63" customFormat="false" ht="14.65" hidden="false" customHeight="false" outlineLevel="0" collapsed="false">
      <c r="A63" s="1" t="n">
        <v>12</v>
      </c>
      <c r="B63" s="6" t="s">
        <v>72</v>
      </c>
      <c r="C63" s="6" t="s">
        <v>36</v>
      </c>
      <c r="D63" s="6" t="n">
        <v>330</v>
      </c>
      <c r="E63" s="6" t="n">
        <v>333</v>
      </c>
      <c r="F63" s="6" t="n">
        <v>338</v>
      </c>
      <c r="G63" s="6" t="n">
        <v>331</v>
      </c>
      <c r="H63" s="6" t="n">
        <v>0</v>
      </c>
      <c r="I63" s="6" t="n">
        <f aca="false">SUM(D63:H63)</f>
        <v>1332</v>
      </c>
    </row>
    <row r="64" customFormat="false" ht="14.65" hidden="false" customHeight="false" outlineLevel="0" collapsed="false">
      <c r="A64" s="1" t="n">
        <v>13</v>
      </c>
      <c r="B64" s="6" t="s">
        <v>73</v>
      </c>
      <c r="C64" s="6" t="s">
        <v>36</v>
      </c>
      <c r="D64" s="6" t="n">
        <v>315</v>
      </c>
      <c r="E64" s="6" t="n">
        <v>340</v>
      </c>
      <c r="F64" s="6" t="n">
        <v>324</v>
      </c>
      <c r="G64" s="6" t="n">
        <v>332</v>
      </c>
      <c r="H64" s="6" t="n">
        <v>334</v>
      </c>
      <c r="I64" s="6" t="n">
        <f aca="false">+H64+G64+F64+E64</f>
        <v>1330</v>
      </c>
    </row>
    <row r="65" customFormat="false" ht="14.65" hidden="false" customHeight="false" outlineLevel="0" collapsed="false">
      <c r="A65" s="1" t="n">
        <v>14</v>
      </c>
      <c r="B65" s="6" t="s">
        <v>74</v>
      </c>
      <c r="C65" s="6" t="s">
        <v>36</v>
      </c>
      <c r="D65" s="6" t="n">
        <v>326</v>
      </c>
      <c r="E65" s="6" t="n">
        <v>317</v>
      </c>
      <c r="F65" s="6" t="n">
        <v>315</v>
      </c>
      <c r="G65" s="6" t="n">
        <v>332</v>
      </c>
      <c r="H65" s="6" t="n">
        <v>338</v>
      </c>
      <c r="I65" s="6" t="n">
        <f aca="false">+H65+G65+E65+D65</f>
        <v>1313</v>
      </c>
    </row>
    <row r="66" customFormat="false" ht="14.65" hidden="false" customHeight="false" outlineLevel="0" collapsed="false">
      <c r="A66" s="1" t="n">
        <v>15</v>
      </c>
      <c r="B66" s="6" t="s">
        <v>75</v>
      </c>
      <c r="C66" s="6" t="s">
        <v>36</v>
      </c>
      <c r="D66" s="6" t="n">
        <v>316</v>
      </c>
      <c r="E66" s="6" t="n">
        <v>298</v>
      </c>
      <c r="F66" s="6" t="n">
        <v>332</v>
      </c>
      <c r="G66" s="6" t="n">
        <v>331</v>
      </c>
      <c r="H66" s="6" t="n">
        <v>325</v>
      </c>
      <c r="I66" s="6" t="n">
        <f aca="false">+H66+G66+F66+D66</f>
        <v>1304</v>
      </c>
    </row>
    <row r="67" customFormat="false" ht="14.65" hidden="false" customHeight="false" outlineLevel="0" collapsed="false">
      <c r="A67" s="1" t="n">
        <v>16</v>
      </c>
      <c r="B67" s="8" t="s">
        <v>76</v>
      </c>
      <c r="C67" s="6" t="s">
        <v>36</v>
      </c>
      <c r="D67" s="6" t="n">
        <v>311</v>
      </c>
      <c r="E67" s="6" t="n">
        <v>311</v>
      </c>
      <c r="F67" s="6" t="n">
        <v>309</v>
      </c>
      <c r="G67" s="6" t="n">
        <v>323</v>
      </c>
      <c r="H67" s="6" t="n">
        <v>314</v>
      </c>
      <c r="I67" s="6" t="n">
        <f aca="false">+H67+G67+E67+D67</f>
        <v>1259</v>
      </c>
    </row>
    <row r="68" customFormat="false" ht="14.65" hidden="false" customHeight="false" outlineLevel="0" collapsed="false">
      <c r="A68" s="1" t="n">
        <v>17</v>
      </c>
      <c r="B68" s="8" t="s">
        <v>77</v>
      </c>
      <c r="C68" s="6" t="s">
        <v>36</v>
      </c>
      <c r="D68" s="6" t="n">
        <v>316</v>
      </c>
      <c r="E68" s="6" t="n">
        <v>320</v>
      </c>
      <c r="F68" s="6" t="n">
        <v>301</v>
      </c>
      <c r="G68" s="6" t="n">
        <v>318</v>
      </c>
      <c r="H68" s="6" t="n">
        <v>283</v>
      </c>
      <c r="I68" s="6" t="n">
        <f aca="false">+G68+F68+E68+D68</f>
        <v>1255</v>
      </c>
    </row>
    <row r="69" customFormat="false" ht="14.65" hidden="false" customHeight="false" outlineLevel="0" collapsed="false">
      <c r="A69" s="1" t="n">
        <v>18</v>
      </c>
      <c r="B69" s="6" t="s">
        <v>78</v>
      </c>
      <c r="C69" s="6" t="s">
        <v>30</v>
      </c>
      <c r="D69" s="6" t="n">
        <v>349</v>
      </c>
      <c r="E69" s="6" t="n">
        <v>351</v>
      </c>
      <c r="F69" s="6" t="n">
        <v>358</v>
      </c>
      <c r="G69" s="6" t="n">
        <v>0</v>
      </c>
      <c r="H69" s="6" t="n">
        <v>0</v>
      </c>
      <c r="I69" s="6" t="n">
        <f aca="false">SUM(D69:H69)</f>
        <v>1058</v>
      </c>
    </row>
    <row r="70" customFormat="false" ht="14.65" hidden="false" customHeight="false" outlineLevel="0" collapsed="false">
      <c r="A70" s="1" t="n">
        <v>19</v>
      </c>
      <c r="B70" s="6" t="s">
        <v>79</v>
      </c>
      <c r="C70" s="6" t="s">
        <v>36</v>
      </c>
      <c r="D70" s="6" t="n">
        <v>339</v>
      </c>
      <c r="E70" s="6" t="n">
        <v>324</v>
      </c>
      <c r="F70" s="6" t="n">
        <v>0</v>
      </c>
      <c r="G70" s="6" t="n">
        <v>0</v>
      </c>
      <c r="H70" s="6" t="n">
        <v>0</v>
      </c>
      <c r="I70" s="6" t="n">
        <f aca="false">SUM(D70:H70)</f>
        <v>663</v>
      </c>
    </row>
    <row r="71" customFormat="false" ht="14.65" hidden="false" customHeight="false" outlineLevel="0" collapsed="false">
      <c r="A71" s="1" t="n">
        <v>20</v>
      </c>
      <c r="B71" s="6" t="s">
        <v>80</v>
      </c>
      <c r="C71" s="6" t="s">
        <v>16</v>
      </c>
      <c r="D71" s="6" t="n">
        <v>317</v>
      </c>
      <c r="E71" s="6" t="n">
        <v>323</v>
      </c>
      <c r="F71" s="6" t="n">
        <v>0</v>
      </c>
      <c r="G71" s="6" t="n">
        <v>0</v>
      </c>
      <c r="H71" s="6" t="n">
        <v>0</v>
      </c>
      <c r="I71" s="6" t="n">
        <f aca="false">SUM(D71:H71)</f>
        <v>640</v>
      </c>
    </row>
    <row r="72" customFormat="false" ht="14.65" hidden="false" customHeight="false" outlineLevel="0" collapsed="false">
      <c r="A72" s="1" t="n">
        <v>21</v>
      </c>
      <c r="B72" s="6" t="s">
        <v>0</v>
      </c>
      <c r="C72" s="6" t="s">
        <v>0</v>
      </c>
      <c r="D72" s="6" t="n">
        <v>0</v>
      </c>
      <c r="E72" s="6" t="n">
        <v>0</v>
      </c>
      <c r="F72" s="6" t="n">
        <v>0</v>
      </c>
      <c r="G72" s="6" t="n">
        <v>0</v>
      </c>
      <c r="H72" s="6" t="n">
        <v>0</v>
      </c>
      <c r="I72" s="6" t="n">
        <f aca="false">+D72+E72+F72+G72+H72</f>
        <v>0</v>
      </c>
    </row>
    <row r="73" customFormat="false" ht="14.65" hidden="false" customHeight="false" outlineLevel="0" collapsed="false">
      <c r="A73" s="1" t="n">
        <v>22</v>
      </c>
      <c r="B73" s="6" t="s">
        <v>0</v>
      </c>
      <c r="C73" s="6" t="s">
        <v>42</v>
      </c>
      <c r="D73" s="6" t="n">
        <v>0</v>
      </c>
      <c r="E73" s="6" t="n">
        <v>0</v>
      </c>
      <c r="F73" s="6" t="n">
        <v>0</v>
      </c>
      <c r="G73" s="6" t="n">
        <v>0</v>
      </c>
      <c r="H73" s="6" t="n">
        <v>0</v>
      </c>
      <c r="I73" s="6" t="n">
        <f aca="false">+D73+E73+F73+G73+H73</f>
        <v>0</v>
      </c>
    </row>
    <row r="74" customFormat="false" ht="14.65" hidden="false" customHeight="false" outlineLevel="0" collapsed="false">
      <c r="B74" s="6"/>
      <c r="C74" s="6"/>
      <c r="D74" s="6"/>
      <c r="E74" s="6"/>
      <c r="F74" s="6"/>
      <c r="G74" s="6"/>
      <c r="H74" s="6"/>
      <c r="I74" s="6"/>
    </row>
    <row r="75" customFormat="false" ht="14.65" hidden="false" customHeight="false" outlineLevel="0" collapsed="false">
      <c r="D75" s="6" t="s">
        <v>0</v>
      </c>
      <c r="I75" s="1" t="s">
        <v>0</v>
      </c>
    </row>
    <row r="76" customFormat="false" ht="17.35" hidden="false" customHeight="false" outlineLevel="0" collapsed="false">
      <c r="B76" s="4" t="s">
        <v>81</v>
      </c>
      <c r="D76" s="3" t="s">
        <v>3</v>
      </c>
      <c r="E76" s="3" t="s">
        <v>4</v>
      </c>
      <c r="F76" s="3" t="s">
        <v>60</v>
      </c>
      <c r="G76" s="3" t="s">
        <v>6</v>
      </c>
      <c r="H76" s="3" t="s">
        <v>7</v>
      </c>
      <c r="I76" s="3" t="s">
        <v>44</v>
      </c>
    </row>
    <row r="77" customFormat="false" ht="14.65" hidden="false" customHeight="false" outlineLevel="0" collapsed="false">
      <c r="A77" s="5" t="s">
        <v>0</v>
      </c>
      <c r="B77" s="6"/>
      <c r="I77" s="1" t="s">
        <v>0</v>
      </c>
    </row>
    <row r="78" customFormat="false" ht="14.65" hidden="false" customHeight="false" outlineLevel="0" collapsed="false">
      <c r="A78" s="5" t="n">
        <v>1</v>
      </c>
      <c r="B78" s="5" t="s">
        <v>10</v>
      </c>
      <c r="C78" s="6"/>
      <c r="D78" s="6" t="n">
        <f aca="false">+392+390+388</f>
        <v>1170</v>
      </c>
      <c r="E78" s="6" t="n">
        <f aca="false">+396+395+393</f>
        <v>1184</v>
      </c>
      <c r="F78" s="6" t="n">
        <f aca="false">+394+391+393</f>
        <v>1178</v>
      </c>
      <c r="G78" s="6" t="n">
        <f aca="false">+397+395+393</f>
        <v>1185</v>
      </c>
      <c r="H78" s="6" t="n">
        <f aca="false">+395+394+391</f>
        <v>1180</v>
      </c>
      <c r="I78" s="6" t="n">
        <f aca="false">SUM(D78:H78)</f>
        <v>5897</v>
      </c>
    </row>
    <row r="79" customFormat="false" ht="14.65" hidden="false" customHeight="false" outlineLevel="0" collapsed="false">
      <c r="A79" s="5" t="n">
        <v>2</v>
      </c>
      <c r="B79" s="5" t="s">
        <v>82</v>
      </c>
      <c r="C79" s="6"/>
      <c r="D79" s="6" t="n">
        <f aca="false">+380+379+367</f>
        <v>1126</v>
      </c>
      <c r="E79" s="6" t="n">
        <f aca="false">+382+383+373</f>
        <v>1138</v>
      </c>
      <c r="F79" s="6" t="n">
        <f aca="false">+384+379+379</f>
        <v>1142</v>
      </c>
      <c r="G79" s="6" t="n">
        <f aca="false">+373+378+369</f>
        <v>1120</v>
      </c>
      <c r="H79" s="6" t="n">
        <f aca="false">+380+377+372</f>
        <v>1129</v>
      </c>
      <c r="I79" s="6" t="n">
        <f aca="false">SUM(D79:H79)</f>
        <v>5655</v>
      </c>
    </row>
    <row r="80" customFormat="false" ht="14.65" hidden="false" customHeight="false" outlineLevel="0" collapsed="false">
      <c r="A80" s="6" t="n">
        <v>3</v>
      </c>
      <c r="B80" s="6" t="s">
        <v>23</v>
      </c>
      <c r="C80" s="6"/>
      <c r="D80" s="6" t="n">
        <f aca="false">+367+363+332</f>
        <v>1062</v>
      </c>
      <c r="E80" s="6" t="n">
        <f aca="false">+365+355+315</f>
        <v>1035</v>
      </c>
      <c r="F80" s="6" t="n">
        <f aca="false">+381+344+344</f>
        <v>1069</v>
      </c>
      <c r="G80" s="6" t="n">
        <f aca="false">+375+355+347</f>
        <v>1077</v>
      </c>
      <c r="H80" s="6" t="n">
        <f aca="false">+373+346+307</f>
        <v>1026</v>
      </c>
      <c r="I80" s="6" t="n">
        <f aca="false">SUM(D80:H80)</f>
        <v>5269</v>
      </c>
    </row>
    <row r="81" customFormat="false" ht="14.65" hidden="false" customHeight="false" outlineLevel="0" collapsed="false">
      <c r="A81" s="6" t="s">
        <v>0</v>
      </c>
      <c r="B81" s="6" t="s">
        <v>0</v>
      </c>
      <c r="C81" s="6"/>
      <c r="D81" s="6" t="n">
        <v>0</v>
      </c>
      <c r="E81" s="6" t="n">
        <v>0</v>
      </c>
      <c r="F81" s="6" t="n">
        <v>0</v>
      </c>
      <c r="G81" s="6" t="n">
        <v>0</v>
      </c>
      <c r="H81" s="6" t="n">
        <v>0</v>
      </c>
      <c r="I81" s="6" t="n">
        <f aca="false">SUM(D81:H81)</f>
        <v>0</v>
      </c>
    </row>
    <row r="82" customFormat="false" ht="14.65" hidden="false" customHeight="false" outlineLevel="0" collapsed="false">
      <c r="B82" s="6"/>
      <c r="C82" s="5"/>
      <c r="D82" s="5"/>
      <c r="E82" s="5"/>
      <c r="F82" s="5"/>
      <c r="G82" s="5"/>
      <c r="H82" s="5"/>
      <c r="I82" s="5"/>
    </row>
    <row r="83" customFormat="false" ht="14.65" hidden="false" customHeight="false" outlineLevel="0" collapsed="false">
      <c r="A83" s="5" t="n">
        <v>1</v>
      </c>
      <c r="B83" s="5" t="s">
        <v>30</v>
      </c>
      <c r="C83" s="6"/>
      <c r="D83" s="6" t="n">
        <f aca="false">+373+364+363</f>
        <v>1100</v>
      </c>
      <c r="E83" s="6" t="n">
        <f aca="false">+378+370+368</f>
        <v>1116</v>
      </c>
      <c r="F83" s="6" t="n">
        <f aca="false">+373+365+344</f>
        <v>1082</v>
      </c>
      <c r="G83" s="6" t="n">
        <f aca="false">+375+361+363</f>
        <v>1099</v>
      </c>
      <c r="H83" s="6" t="n">
        <f aca="false">+371+369+361</f>
        <v>1101</v>
      </c>
      <c r="I83" s="6" t="n">
        <f aca="false">SUM(D83:H83)</f>
        <v>5498</v>
      </c>
    </row>
    <row r="84" customFormat="false" ht="14.65" hidden="false" customHeight="false" outlineLevel="0" collapsed="false">
      <c r="A84" s="5" t="n">
        <v>2</v>
      </c>
      <c r="B84" s="5" t="s">
        <v>16</v>
      </c>
      <c r="C84" s="6"/>
      <c r="D84" s="6" t="n">
        <f aca="false">+319+328+305</f>
        <v>952</v>
      </c>
      <c r="E84" s="6" t="n">
        <f aca="false">+353+340+337</f>
        <v>1030</v>
      </c>
      <c r="F84" s="6" t="n">
        <f aca="false">+353+349+322</f>
        <v>1024</v>
      </c>
      <c r="G84" s="6" t="n">
        <f aca="false">+345+335+314</f>
        <v>994</v>
      </c>
      <c r="H84" s="6" t="n">
        <f aca="false">+351+353+317</f>
        <v>1021</v>
      </c>
      <c r="I84" s="6" t="n">
        <f aca="false">SUM(D84:H84)</f>
        <v>5021</v>
      </c>
    </row>
    <row r="85" customFormat="false" ht="14.65" hidden="false" customHeight="false" outlineLevel="0" collapsed="false">
      <c r="A85" s="6" t="n">
        <v>3</v>
      </c>
      <c r="B85" s="6" t="s">
        <v>83</v>
      </c>
      <c r="C85" s="6"/>
      <c r="D85" s="6" t="n">
        <v>1057</v>
      </c>
      <c r="E85" s="6" t="n">
        <v>1066</v>
      </c>
      <c r="F85" s="6" t="n">
        <v>707</v>
      </c>
      <c r="G85" s="6" t="n">
        <v>1084</v>
      </c>
      <c r="H85" s="6" t="n">
        <f aca="false">+361+360+369</f>
        <v>1090</v>
      </c>
      <c r="I85" s="6" t="n">
        <f aca="false">SUM(D85:H85)</f>
        <v>5004</v>
      </c>
    </row>
    <row r="86" customFormat="false" ht="14.65" hidden="false" customHeight="false" outlineLevel="0" collapsed="false">
      <c r="B86" s="6"/>
      <c r="C86" s="6"/>
      <c r="D86" s="6"/>
      <c r="E86" s="6"/>
      <c r="F86" s="6"/>
      <c r="G86" s="6"/>
      <c r="H86" s="6"/>
      <c r="I86" s="6"/>
    </row>
    <row r="87" customFormat="false" ht="14.65" hidden="false" customHeight="false" outlineLevel="0" collapsed="false">
      <c r="A87" s="5" t="n">
        <v>1</v>
      </c>
      <c r="B87" s="5" t="s">
        <v>84</v>
      </c>
      <c r="C87" s="6"/>
      <c r="D87" s="6" t="n">
        <v>1072</v>
      </c>
      <c r="E87" s="6" t="n">
        <v>1090</v>
      </c>
      <c r="F87" s="6" t="n">
        <v>1092</v>
      </c>
      <c r="G87" s="6" t="n">
        <v>1090</v>
      </c>
      <c r="H87" s="6" t="n">
        <f aca="false">+364+359+350</f>
        <v>1073</v>
      </c>
      <c r="I87" s="6" t="n">
        <f aca="false">SUM(D87:H87)</f>
        <v>5417</v>
      </c>
    </row>
    <row r="88" customFormat="false" ht="14.65" hidden="false" customHeight="false" outlineLevel="0" collapsed="false">
      <c r="A88" s="5" t="n">
        <v>2</v>
      </c>
      <c r="B88" s="5" t="s">
        <v>30</v>
      </c>
      <c r="C88" s="6"/>
      <c r="D88" s="6" t="n">
        <f aca="false">+360+350+349</f>
        <v>1059</v>
      </c>
      <c r="E88" s="6" t="n">
        <f aca="false">+360+353+351</f>
        <v>1064</v>
      </c>
      <c r="F88" s="6" t="n">
        <f aca="false">+355+358+341</f>
        <v>1054</v>
      </c>
      <c r="G88" s="6" t="n">
        <v>1047</v>
      </c>
      <c r="H88" s="6" t="n">
        <f aca="false">+358+351+357</f>
        <v>1066</v>
      </c>
      <c r="I88" s="6" t="n">
        <f aca="false">SUM(D88:H88)</f>
        <v>5290</v>
      </c>
    </row>
    <row r="89" customFormat="false" ht="14.65" hidden="false" customHeight="false" outlineLevel="0" collapsed="false">
      <c r="A89" s="1" t="n">
        <v>3</v>
      </c>
      <c r="B89" s="6" t="s">
        <v>23</v>
      </c>
      <c r="C89" s="6"/>
      <c r="D89" s="6" t="n">
        <v>0</v>
      </c>
      <c r="E89" s="6" t="n">
        <v>0</v>
      </c>
      <c r="F89" s="6" t="n">
        <v>0</v>
      </c>
      <c r="G89" s="6" t="n">
        <v>0</v>
      </c>
      <c r="H89" s="6" t="n">
        <v>0</v>
      </c>
      <c r="I89" s="6" t="n">
        <f aca="false">SUM(D89:H89)</f>
        <v>0</v>
      </c>
    </row>
    <row r="90" customFormat="false" ht="14.65" hidden="false" customHeight="false" outlineLevel="0" collapsed="false">
      <c r="A90" s="1" t="n">
        <v>4</v>
      </c>
      <c r="B90" s="1" t="s">
        <v>85</v>
      </c>
      <c r="D90" s="1" t="n">
        <v>0</v>
      </c>
      <c r="E90" s="1" t="n">
        <v>0</v>
      </c>
      <c r="F90" s="1" t="n">
        <v>0</v>
      </c>
      <c r="G90" s="1" t="n">
        <v>0</v>
      </c>
      <c r="H90" s="1" t="n">
        <v>0</v>
      </c>
      <c r="I90" s="6" t="n">
        <f aca="false">SUM(D90:H90)</f>
        <v>0</v>
      </c>
    </row>
    <row r="91" customFormat="false" ht="14.65" hidden="false" customHeight="false" outlineLevel="0" collapsed="false">
      <c r="A91" s="1" t="n">
        <v>5</v>
      </c>
      <c r="B91" s="6" t="s">
        <v>86</v>
      </c>
      <c r="C91" s="6"/>
      <c r="D91" s="6" t="n">
        <v>0</v>
      </c>
      <c r="E91" s="6" t="n">
        <v>0</v>
      </c>
      <c r="F91" s="6" t="n">
        <v>0</v>
      </c>
      <c r="G91" s="6" t="n">
        <v>0</v>
      </c>
      <c r="H91" s="6" t="n">
        <v>0</v>
      </c>
      <c r="I91" s="6" t="n">
        <f aca="false">SUM(D91:H91)</f>
        <v>0</v>
      </c>
    </row>
    <row r="94" customFormat="false" ht="14.65" hidden="false" customHeight="false" outlineLevel="0" collapsed="false">
      <c r="B94" s="6" t="s">
        <v>87</v>
      </c>
    </row>
    <row r="95" customFormat="false" ht="14.65" hidden="false" customHeight="false" outlineLevel="0" collapsed="false">
      <c r="B95" s="1" t="s">
        <v>88</v>
      </c>
    </row>
    <row r="97" customFormat="false" ht="14.65" hidden="false" customHeight="false" outlineLevel="0" collapsed="false">
      <c r="B97" s="9" t="s">
        <v>0</v>
      </c>
    </row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4.65" zeroHeight="false" outlineLevelRow="0" outlineLevelCol="0"/>
  <cols>
    <col collapsed="false" customWidth="true" hidden="false" outlineLevel="0" max="64" min="1" style="1" width="9.0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4.65" zeroHeight="false" outlineLevelRow="0" outlineLevelCol="0"/>
  <cols>
    <col collapsed="false" customWidth="true" hidden="false" outlineLevel="0" max="64" min="1" style="1" width="9.0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16223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2011-12-01T21:55:07Z</dcterms:created>
  <dc:creator>Sven-Olof</dc:creator>
  <dc:description/>
  <dc:language>sv-SE</dc:language>
  <cp:lastModifiedBy/>
  <cp:lastPrinted>2020-11-21T21:50:44Z</cp:lastPrinted>
  <dcterms:modified xsi:type="dcterms:W3CDTF">2025-03-12T23:13:34Z</dcterms:modified>
  <cp:revision>146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